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2435" windowHeight="7995"/>
  </bookViews>
  <sheets>
    <sheet name="Chart" sheetId="2" r:id="rId1"/>
    <sheet name="Table" sheetId="1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5" i="3" l="1"/>
  <c r="D6" i="3"/>
  <c r="D4" i="3"/>
  <c r="R5" i="3"/>
  <c r="R6" i="3"/>
  <c r="R7" i="3"/>
  <c r="R8" i="3"/>
  <c r="R9" i="3"/>
  <c r="R10" i="3"/>
  <c r="R11" i="3"/>
  <c r="R12" i="3"/>
  <c r="R13" i="3"/>
  <c r="R14" i="3"/>
  <c r="R15" i="3"/>
  <c r="R16" i="3"/>
  <c r="R17" i="3"/>
  <c r="R18" i="3"/>
  <c r="R19" i="3"/>
  <c r="R20" i="3"/>
  <c r="R21" i="3"/>
  <c r="R22" i="3"/>
  <c r="R23" i="3"/>
  <c r="R4" i="3"/>
  <c r="C6" i="3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" i="1"/>
  <c r="E6" i="1"/>
  <c r="E7" i="1"/>
  <c r="E8" i="1"/>
  <c r="E9" i="1"/>
  <c r="E10" i="1"/>
  <c r="E3" i="1"/>
  <c r="E4" i="1"/>
  <c r="E5" i="1"/>
  <c r="R24" i="3" l="1"/>
</calcChain>
</file>

<file path=xl/sharedStrings.xml><?xml version="1.0" encoding="utf-8"?>
<sst xmlns="http://schemas.openxmlformats.org/spreadsheetml/2006/main" count="86" uniqueCount="80">
  <si>
    <t>Task</t>
  </si>
  <si>
    <t>Start Date</t>
  </si>
  <si>
    <t>End Date</t>
  </si>
  <si>
    <t>MINERvA measurement test</t>
  </si>
  <si>
    <t>MINERvA measurement spec</t>
  </si>
  <si>
    <t>MicroBooNE tools</t>
  </si>
  <si>
    <t>MicroBooNE measurment spec</t>
  </si>
  <si>
    <t>MicroBooNE measurement test</t>
  </si>
  <si>
    <t>MINERvA masterclass construction</t>
  </si>
  <si>
    <t>MINERvA in IMC</t>
  </si>
  <si>
    <t>MicroBooNE masterclass construction</t>
  </si>
  <si>
    <t>MicroBooNE in IMC</t>
  </si>
  <si>
    <t>NOvA tools</t>
  </si>
  <si>
    <t>NOvA measurment spec</t>
  </si>
  <si>
    <t>NOvA masterclass construction</t>
  </si>
  <si>
    <t>NOvA in IMC</t>
  </si>
  <si>
    <t>NOvA measurement test</t>
  </si>
  <si>
    <t>DUNE tools</t>
  </si>
  <si>
    <t>DUNE measurment spec</t>
  </si>
  <si>
    <t>DUNE measurement test</t>
  </si>
  <si>
    <t>DUNE masterclass construction</t>
  </si>
  <si>
    <t>DUNE in IMC</t>
  </si>
  <si>
    <t>SBND tools</t>
  </si>
  <si>
    <t>SBND measurment spec</t>
  </si>
  <si>
    <t>SBND measurement test</t>
  </si>
  <si>
    <t>SBND masterclass construction</t>
  </si>
  <si>
    <t>SBND in IMC</t>
  </si>
  <si>
    <t>Duration (mos.)</t>
  </si>
  <si>
    <t>Duration (days)</t>
  </si>
  <si>
    <t>Gantt Charge of Neutrino Masterclass Tasks</t>
  </si>
  <si>
    <t>nu-events</t>
  </si>
  <si>
    <t>no./dataset</t>
  </si>
  <si>
    <t>total events</t>
  </si>
  <si>
    <t>MINERvA spec scratchpad</t>
  </si>
  <si>
    <t>Muon</t>
  </si>
  <si>
    <t>KE</t>
  </si>
  <si>
    <t>v/c</t>
  </si>
  <si>
    <t>px</t>
  </si>
  <si>
    <t>py</t>
  </si>
  <si>
    <t>pz</t>
  </si>
  <si>
    <t>Proton</t>
  </si>
  <si>
    <t>1,1</t>
  </si>
  <si>
    <t>Set, Event</t>
  </si>
  <si>
    <t>Net</t>
  </si>
  <si>
    <t>1,2</t>
  </si>
  <si>
    <t>Advance button</t>
  </si>
  <si>
    <t>Show set, event on event image</t>
  </si>
  <si>
    <t>1,3</t>
  </si>
  <si>
    <t>1,4</t>
  </si>
  <si>
    <t>1,5</t>
  </si>
  <si>
    <t>1,6</t>
  </si>
  <si>
    <t>1,7</t>
  </si>
  <si>
    <t>1,8</t>
  </si>
  <si>
    <t>1,9</t>
  </si>
  <si>
    <t>1,10</t>
  </si>
  <si>
    <t>1,11</t>
  </si>
  <si>
    <t>1,12</t>
  </si>
  <si>
    <t>1,13</t>
  </si>
  <si>
    <t>1,14</t>
  </si>
  <si>
    <t>1,15</t>
  </si>
  <si>
    <t>1,16</t>
  </si>
  <si>
    <t>1,17</t>
  </si>
  <si>
    <t>1,18</t>
  </si>
  <si>
    <t>1,19</t>
  </si>
  <si>
    <t>1,20</t>
  </si>
  <si>
    <t>lower</t>
  </si>
  <si>
    <t>upper</t>
  </si>
  <si>
    <t>no. events</t>
  </si>
  <si>
    <t>Can we use pz to probe beam energy?</t>
  </si>
  <si>
    <t>Anything we can "do" with bg? What sorts of events?</t>
  </si>
  <si>
    <r>
      <rPr>
        <u/>
        <sz val="11"/>
        <color theme="1"/>
        <rFont val="Calibri"/>
        <family val="2"/>
        <scheme val="minor"/>
      </rPr>
      <t>Items</t>
    </r>
    <r>
      <rPr>
        <sz val="11"/>
        <color theme="1"/>
        <rFont val="Calibri"/>
        <family val="2"/>
        <scheme val="minor"/>
      </rPr>
      <t>:</t>
    </r>
  </si>
  <si>
    <t>New analysis tool?</t>
  </si>
  <si>
    <t>No. Datasets = (20 st/mc) * (1  dataset/ 2 st) *(5 mc/session) = 50</t>
  </si>
  <si>
    <t>events</t>
  </si>
  <si>
    <t>bg-events</t>
  </si>
  <si>
    <t xml:space="preserve">"Spec" refers to design specifications for the measurement. </t>
  </si>
  <si>
    <t>"Test" is for testing with teachers and students to make modifications.</t>
  </si>
  <si>
    <t>"Tools" are the event display and other software analysis and reporting tools.</t>
  </si>
  <si>
    <t>"Masterclass construction" is building of the infrastructure for actual masterclasses, e.g website, documentation.</t>
  </si>
  <si>
    <r>
      <rPr>
        <u/>
        <sz val="11"/>
        <color theme="1"/>
        <rFont val="Calibri"/>
        <family val="2"/>
        <scheme val="minor"/>
      </rPr>
      <t>Notes</t>
    </r>
    <r>
      <rPr>
        <sz val="11"/>
        <color theme="1"/>
        <rFont val="Calibri"/>
        <family val="2"/>
        <scheme val="minor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</si>
</sst>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17" fontId="0" fillId="0" borderId="0" xfId="0" applyNumberFormat="1"/>
    <xf numFmtId="16" fontId="0" fillId="0" borderId="0" xfId="0" applyNumberFormat="1"/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v>Start</c:v>
          </c:tx>
          <c:spPr>
            <a:noFill/>
          </c:spPr>
          <c:invertIfNegative val="0"/>
          <c:cat>
            <c:strRef>
              <c:f>Table!$A$2:$A$25</c:f>
              <c:strCache>
                <c:ptCount val="24"/>
                <c:pt idx="0">
                  <c:v>MINERvA measurement spec</c:v>
                </c:pt>
                <c:pt idx="1">
                  <c:v>MINERvA measurement test</c:v>
                </c:pt>
                <c:pt idx="2">
                  <c:v>MINERvA masterclass construction</c:v>
                </c:pt>
                <c:pt idx="3">
                  <c:v>MINERvA in IMC</c:v>
                </c:pt>
                <c:pt idx="4">
                  <c:v>MicroBooNE tools</c:v>
                </c:pt>
                <c:pt idx="5">
                  <c:v>MicroBooNE measurment spec</c:v>
                </c:pt>
                <c:pt idx="6">
                  <c:v>MicroBooNE measurement test</c:v>
                </c:pt>
                <c:pt idx="7">
                  <c:v>MicroBooNE masterclass construction</c:v>
                </c:pt>
                <c:pt idx="8">
                  <c:v>MicroBooNE in IMC</c:v>
                </c:pt>
                <c:pt idx="9">
                  <c:v>NOvA tools</c:v>
                </c:pt>
                <c:pt idx="10">
                  <c:v>NOvA measurment spec</c:v>
                </c:pt>
                <c:pt idx="11">
                  <c:v>NOvA measurement test</c:v>
                </c:pt>
                <c:pt idx="12">
                  <c:v>NOvA masterclass construction</c:v>
                </c:pt>
                <c:pt idx="13">
                  <c:v>NOvA in IMC</c:v>
                </c:pt>
                <c:pt idx="14">
                  <c:v>SBND tools</c:v>
                </c:pt>
                <c:pt idx="15">
                  <c:v>SBND measurment spec</c:v>
                </c:pt>
                <c:pt idx="16">
                  <c:v>SBND measurement test</c:v>
                </c:pt>
                <c:pt idx="17">
                  <c:v>SBND masterclass construction</c:v>
                </c:pt>
                <c:pt idx="18">
                  <c:v>SBND in IMC</c:v>
                </c:pt>
                <c:pt idx="19">
                  <c:v>DUNE tools</c:v>
                </c:pt>
                <c:pt idx="20">
                  <c:v>DUNE measurment spec</c:v>
                </c:pt>
                <c:pt idx="21">
                  <c:v>DUNE measurement test</c:v>
                </c:pt>
                <c:pt idx="22">
                  <c:v>DUNE masterclass construction</c:v>
                </c:pt>
                <c:pt idx="23">
                  <c:v>DUNE in IMC</c:v>
                </c:pt>
              </c:strCache>
            </c:strRef>
          </c:cat>
          <c:val>
            <c:numRef>
              <c:f>Table!$B$2:$B$25</c:f>
              <c:numCache>
                <c:formatCode>mmm\-yy</c:formatCode>
                <c:ptCount val="24"/>
                <c:pt idx="0">
                  <c:v>42826</c:v>
                </c:pt>
                <c:pt idx="1">
                  <c:v>42887</c:v>
                </c:pt>
                <c:pt idx="2">
                  <c:v>42903</c:v>
                </c:pt>
                <c:pt idx="3">
                  <c:v>43177</c:v>
                </c:pt>
                <c:pt idx="4">
                  <c:v>42842</c:v>
                </c:pt>
                <c:pt idx="5">
                  <c:v>42933</c:v>
                </c:pt>
                <c:pt idx="6">
                  <c:v>43118</c:v>
                </c:pt>
                <c:pt idx="7">
                  <c:v>43268</c:v>
                </c:pt>
                <c:pt idx="8">
                  <c:v>43539</c:v>
                </c:pt>
              </c:numCache>
            </c:numRef>
          </c:val>
        </c:ser>
        <c:ser>
          <c:idx val="1"/>
          <c:order val="1"/>
          <c:tx>
            <c:v>Duration</c:v>
          </c:tx>
          <c:invertIfNegative val="0"/>
          <c:val>
            <c:numRef>
              <c:f>Table!$D$2:$D$25</c:f>
              <c:numCache>
                <c:formatCode>General</c:formatCode>
                <c:ptCount val="24"/>
                <c:pt idx="0">
                  <c:v>30</c:v>
                </c:pt>
                <c:pt idx="1">
                  <c:v>90</c:v>
                </c:pt>
                <c:pt idx="2">
                  <c:v>150</c:v>
                </c:pt>
                <c:pt idx="3">
                  <c:v>900</c:v>
                </c:pt>
                <c:pt idx="4">
                  <c:v>90</c:v>
                </c:pt>
                <c:pt idx="5">
                  <c:v>120</c:v>
                </c:pt>
                <c:pt idx="6">
                  <c:v>180</c:v>
                </c:pt>
                <c:pt idx="7">
                  <c:v>180</c:v>
                </c:pt>
                <c:pt idx="8">
                  <c:v>540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50480000"/>
        <c:axId val="150482304"/>
      </c:barChart>
      <c:catAx>
        <c:axId val="150480000"/>
        <c:scaling>
          <c:orientation val="maxMin"/>
        </c:scaling>
        <c:delete val="0"/>
        <c:axPos val="l"/>
        <c:majorTickMark val="out"/>
        <c:minorTickMark val="none"/>
        <c:tickLblPos val="nextTo"/>
        <c:crossAx val="150482304"/>
        <c:crosses val="autoZero"/>
        <c:auto val="1"/>
        <c:lblAlgn val="ctr"/>
        <c:lblOffset val="100"/>
        <c:noMultiLvlLbl val="0"/>
      </c:catAx>
      <c:valAx>
        <c:axId val="150482304"/>
        <c:scaling>
          <c:orientation val="minMax"/>
          <c:max val="43612"/>
          <c:min val="42842"/>
        </c:scaling>
        <c:delete val="0"/>
        <c:axPos val="t"/>
        <c:majorGridlines/>
        <c:numFmt formatCode="mmm\-yy" sourceLinked="1"/>
        <c:majorTickMark val="out"/>
        <c:minorTickMark val="none"/>
        <c:tickLblPos val="nextTo"/>
        <c:crossAx val="15048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2</xdr:row>
      <xdr:rowOff>123825</xdr:rowOff>
    </xdr:from>
    <xdr:to>
      <xdr:col>12</xdr:col>
      <xdr:colOff>300037</xdr:colOff>
      <xdr:row>26</xdr:row>
      <xdr:rowOff>14288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3"/>
  <sheetViews>
    <sheetView tabSelected="1" workbookViewId="0">
      <selection activeCell="J29" sqref="J29"/>
    </sheetView>
  </sheetViews>
  <sheetFormatPr defaultRowHeight="15" x14ac:dyDescent="0.25"/>
  <sheetData>
    <row r="2" spans="2:2" x14ac:dyDescent="0.25">
      <c r="B2" t="s">
        <v>29</v>
      </c>
    </row>
    <row r="29" spans="3:3" x14ac:dyDescent="0.25">
      <c r="C29" t="s">
        <v>79</v>
      </c>
    </row>
    <row r="30" spans="3:3" x14ac:dyDescent="0.25">
      <c r="C30" t="s">
        <v>75</v>
      </c>
    </row>
    <row r="31" spans="3:3" x14ac:dyDescent="0.25">
      <c r="C31" t="s">
        <v>77</v>
      </c>
    </row>
    <row r="32" spans="3:3" x14ac:dyDescent="0.25">
      <c r="C32" t="s">
        <v>76</v>
      </c>
    </row>
    <row r="33" spans="3:3" x14ac:dyDescent="0.25">
      <c r="C33" t="s">
        <v>78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C15" sqref="C15"/>
    </sheetView>
  </sheetViews>
  <sheetFormatPr defaultRowHeight="15" x14ac:dyDescent="0.25"/>
  <cols>
    <col min="1" max="1" width="36.28515625" customWidth="1"/>
    <col min="2" max="2" width="12.7109375" customWidth="1"/>
    <col min="3" max="3" width="16.85546875" customWidth="1"/>
    <col min="4" max="4" width="14.85546875" customWidth="1"/>
    <col min="5" max="5" width="12.7109375" customWidth="1"/>
  </cols>
  <sheetData>
    <row r="1" spans="1:5" x14ac:dyDescent="0.25">
      <c r="A1" s="1" t="s">
        <v>0</v>
      </c>
      <c r="B1" s="1" t="s">
        <v>1</v>
      </c>
      <c r="C1" s="1" t="s">
        <v>27</v>
      </c>
      <c r="D1" s="1" t="s">
        <v>28</v>
      </c>
      <c r="E1" s="1" t="s">
        <v>2</v>
      </c>
    </row>
    <row r="2" spans="1:5" x14ac:dyDescent="0.25">
      <c r="A2" s="5" t="s">
        <v>4</v>
      </c>
      <c r="B2" s="2">
        <v>42826</v>
      </c>
      <c r="C2" s="4">
        <v>1</v>
      </c>
      <c r="D2">
        <f xml:space="preserve"> C2*30</f>
        <v>30</v>
      </c>
      <c r="E2" s="2">
        <v>42856</v>
      </c>
    </row>
    <row r="3" spans="1:5" x14ac:dyDescent="0.25">
      <c r="A3" s="5" t="s">
        <v>3</v>
      </c>
      <c r="B3" s="2">
        <v>42887</v>
      </c>
      <c r="C3" s="4">
        <v>3</v>
      </c>
      <c r="D3">
        <f t="shared" ref="D3:D25" si="0" xml:space="preserve"> C3*30</f>
        <v>90</v>
      </c>
      <c r="E3" s="2">
        <f xml:space="preserve"> B3+(C3*30)</f>
        <v>42977</v>
      </c>
    </row>
    <row r="4" spans="1:5" x14ac:dyDescent="0.25">
      <c r="A4" s="5" t="s">
        <v>8</v>
      </c>
      <c r="B4" s="2">
        <v>42903</v>
      </c>
      <c r="C4" s="4">
        <v>5</v>
      </c>
      <c r="D4">
        <f t="shared" si="0"/>
        <v>150</v>
      </c>
      <c r="E4" s="2">
        <f xml:space="preserve"> B4+(C4*30)</f>
        <v>43053</v>
      </c>
    </row>
    <row r="5" spans="1:5" x14ac:dyDescent="0.25">
      <c r="A5" s="5" t="s">
        <v>9</v>
      </c>
      <c r="B5" s="2">
        <v>43177</v>
      </c>
      <c r="C5" s="4">
        <v>30</v>
      </c>
      <c r="D5">
        <f t="shared" si="0"/>
        <v>900</v>
      </c>
      <c r="E5" s="2">
        <f xml:space="preserve"> B5+(C5*30)</f>
        <v>44077</v>
      </c>
    </row>
    <row r="6" spans="1:5" x14ac:dyDescent="0.25">
      <c r="A6" s="5" t="s">
        <v>5</v>
      </c>
      <c r="B6" s="2">
        <v>42842</v>
      </c>
      <c r="C6" s="4">
        <v>3</v>
      </c>
      <c r="D6">
        <f t="shared" si="0"/>
        <v>90</v>
      </c>
      <c r="E6" s="2">
        <f xml:space="preserve"> B6+(C6*30)</f>
        <v>42932</v>
      </c>
    </row>
    <row r="7" spans="1:5" x14ac:dyDescent="0.25">
      <c r="A7" s="5" t="s">
        <v>6</v>
      </c>
      <c r="B7" s="2">
        <v>42933</v>
      </c>
      <c r="C7" s="4">
        <v>4</v>
      </c>
      <c r="D7">
        <f t="shared" si="0"/>
        <v>120</v>
      </c>
      <c r="E7" s="2">
        <f xml:space="preserve"> B7+(C7*30)</f>
        <v>43053</v>
      </c>
    </row>
    <row r="8" spans="1:5" x14ac:dyDescent="0.25">
      <c r="A8" s="5" t="s">
        <v>7</v>
      </c>
      <c r="B8" s="2">
        <v>43118</v>
      </c>
      <c r="C8" s="4">
        <v>6</v>
      </c>
      <c r="D8">
        <f t="shared" si="0"/>
        <v>180</v>
      </c>
      <c r="E8" s="2">
        <f xml:space="preserve"> B8+(C8*30)</f>
        <v>43298</v>
      </c>
    </row>
    <row r="9" spans="1:5" x14ac:dyDescent="0.25">
      <c r="A9" s="5" t="s">
        <v>10</v>
      </c>
      <c r="B9" s="2">
        <v>43268</v>
      </c>
      <c r="C9" s="4">
        <v>6</v>
      </c>
      <c r="D9">
        <f t="shared" si="0"/>
        <v>180</v>
      </c>
      <c r="E9" s="2">
        <f xml:space="preserve"> B9+(C9*30)</f>
        <v>43448</v>
      </c>
    </row>
    <row r="10" spans="1:5" x14ac:dyDescent="0.25">
      <c r="A10" s="5" t="s">
        <v>11</v>
      </c>
      <c r="B10" s="2">
        <v>43539</v>
      </c>
      <c r="C10" s="4">
        <v>18</v>
      </c>
      <c r="D10">
        <f t="shared" si="0"/>
        <v>540</v>
      </c>
      <c r="E10" s="2">
        <f xml:space="preserve"> B10+(C10*30)</f>
        <v>44079</v>
      </c>
    </row>
    <row r="11" spans="1:5" x14ac:dyDescent="0.25">
      <c r="A11" s="5" t="s">
        <v>12</v>
      </c>
      <c r="B11" s="2"/>
      <c r="C11" s="4"/>
      <c r="D11">
        <f t="shared" si="0"/>
        <v>0</v>
      </c>
      <c r="E11" s="2"/>
    </row>
    <row r="12" spans="1:5" x14ac:dyDescent="0.25">
      <c r="A12" s="5" t="s">
        <v>13</v>
      </c>
      <c r="B12" s="2"/>
      <c r="C12" s="4"/>
      <c r="D12">
        <f t="shared" si="0"/>
        <v>0</v>
      </c>
      <c r="E12" s="2"/>
    </row>
    <row r="13" spans="1:5" x14ac:dyDescent="0.25">
      <c r="A13" s="5" t="s">
        <v>16</v>
      </c>
      <c r="B13" s="2"/>
      <c r="C13" s="4"/>
      <c r="D13">
        <f t="shared" si="0"/>
        <v>0</v>
      </c>
      <c r="E13" s="2"/>
    </row>
    <row r="14" spans="1:5" x14ac:dyDescent="0.25">
      <c r="A14" s="5" t="s">
        <v>14</v>
      </c>
      <c r="B14" s="2"/>
      <c r="C14" s="4"/>
      <c r="D14">
        <f t="shared" si="0"/>
        <v>0</v>
      </c>
      <c r="E14" s="2"/>
    </row>
    <row r="15" spans="1:5" x14ac:dyDescent="0.25">
      <c r="A15" s="5" t="s">
        <v>15</v>
      </c>
      <c r="B15" s="2"/>
      <c r="C15" s="4"/>
      <c r="D15">
        <f t="shared" si="0"/>
        <v>0</v>
      </c>
      <c r="E15" s="2"/>
    </row>
    <row r="16" spans="1:5" x14ac:dyDescent="0.25">
      <c r="A16" s="5" t="s">
        <v>22</v>
      </c>
      <c r="B16" s="2"/>
      <c r="C16" s="4"/>
      <c r="D16">
        <f t="shared" si="0"/>
        <v>0</v>
      </c>
      <c r="E16" s="2"/>
    </row>
    <row r="17" spans="1:5" x14ac:dyDescent="0.25">
      <c r="A17" s="5" t="s">
        <v>23</v>
      </c>
      <c r="B17" s="2"/>
      <c r="C17" s="4"/>
      <c r="D17">
        <f t="shared" si="0"/>
        <v>0</v>
      </c>
      <c r="E17" s="2"/>
    </row>
    <row r="18" spans="1:5" x14ac:dyDescent="0.25">
      <c r="A18" s="5" t="s">
        <v>24</v>
      </c>
      <c r="B18" s="2"/>
      <c r="C18" s="4"/>
      <c r="D18">
        <f t="shared" si="0"/>
        <v>0</v>
      </c>
      <c r="E18" s="2"/>
    </row>
    <row r="19" spans="1:5" x14ac:dyDescent="0.25">
      <c r="A19" s="5" t="s">
        <v>25</v>
      </c>
      <c r="B19" s="2"/>
      <c r="C19" s="4"/>
      <c r="D19">
        <f t="shared" si="0"/>
        <v>0</v>
      </c>
      <c r="E19" s="2"/>
    </row>
    <row r="20" spans="1:5" x14ac:dyDescent="0.25">
      <c r="A20" s="5" t="s">
        <v>26</v>
      </c>
      <c r="B20" s="2"/>
      <c r="C20" s="4"/>
      <c r="D20">
        <f t="shared" si="0"/>
        <v>0</v>
      </c>
      <c r="E20" s="2"/>
    </row>
    <row r="21" spans="1:5" x14ac:dyDescent="0.25">
      <c r="A21" s="5" t="s">
        <v>17</v>
      </c>
      <c r="B21" s="2"/>
      <c r="C21" s="4"/>
      <c r="D21">
        <f t="shared" si="0"/>
        <v>0</v>
      </c>
      <c r="E21" s="2"/>
    </row>
    <row r="22" spans="1:5" x14ac:dyDescent="0.25">
      <c r="A22" s="5" t="s">
        <v>18</v>
      </c>
      <c r="B22" s="2"/>
      <c r="C22" s="4"/>
      <c r="D22">
        <f t="shared" si="0"/>
        <v>0</v>
      </c>
      <c r="E22" s="2"/>
    </row>
    <row r="23" spans="1:5" x14ac:dyDescent="0.25">
      <c r="A23" s="5" t="s">
        <v>19</v>
      </c>
      <c r="B23" s="2"/>
      <c r="C23" s="4"/>
      <c r="D23">
        <f t="shared" si="0"/>
        <v>0</v>
      </c>
      <c r="E23" s="2"/>
    </row>
    <row r="24" spans="1:5" x14ac:dyDescent="0.25">
      <c r="A24" s="5" t="s">
        <v>20</v>
      </c>
      <c r="B24" s="2"/>
      <c r="C24" s="4"/>
      <c r="D24">
        <f t="shared" si="0"/>
        <v>0</v>
      </c>
      <c r="E24" s="2"/>
    </row>
    <row r="25" spans="1:5" x14ac:dyDescent="0.25">
      <c r="A25" s="5" t="s">
        <v>21</v>
      </c>
      <c r="B25" s="2"/>
      <c r="C25" s="4"/>
      <c r="D25">
        <f t="shared" si="0"/>
        <v>0</v>
      </c>
      <c r="E25" s="2"/>
    </row>
    <row r="26" spans="1:5" x14ac:dyDescent="0.25">
      <c r="E26" s="2"/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1"/>
  <sheetViews>
    <sheetView workbookViewId="0">
      <selection activeCell="D11" sqref="D11"/>
    </sheetView>
  </sheetViews>
  <sheetFormatPr defaultRowHeight="15" x14ac:dyDescent="0.25"/>
  <cols>
    <col min="2" max="3" width="14.7109375" customWidth="1"/>
    <col min="4" max="4" width="15.140625" customWidth="1"/>
    <col min="5" max="5" width="14.7109375" customWidth="1"/>
    <col min="7" max="7" width="9.85546875" customWidth="1"/>
  </cols>
  <sheetData>
    <row r="1" spans="2:18" x14ac:dyDescent="0.25">
      <c r="B1" s="1" t="s">
        <v>33</v>
      </c>
      <c r="C1" s="1"/>
    </row>
    <row r="2" spans="2:18" x14ac:dyDescent="0.25">
      <c r="H2" t="s">
        <v>34</v>
      </c>
      <c r="M2" t="s">
        <v>40</v>
      </c>
      <c r="R2" t="s">
        <v>43</v>
      </c>
    </row>
    <row r="3" spans="2:18" x14ac:dyDescent="0.25">
      <c r="C3" t="s">
        <v>31</v>
      </c>
      <c r="D3" t="s">
        <v>73</v>
      </c>
      <c r="G3" t="s">
        <v>42</v>
      </c>
      <c r="H3" t="s">
        <v>35</v>
      </c>
      <c r="I3" t="s">
        <v>36</v>
      </c>
      <c r="J3" t="s">
        <v>37</v>
      </c>
      <c r="K3" t="s">
        <v>38</v>
      </c>
      <c r="L3" t="s">
        <v>39</v>
      </c>
      <c r="M3" t="s">
        <v>35</v>
      </c>
      <c r="N3" t="s">
        <v>36</v>
      </c>
      <c r="O3" t="s">
        <v>37</v>
      </c>
      <c r="P3" t="s">
        <v>38</v>
      </c>
      <c r="Q3" t="s">
        <v>39</v>
      </c>
      <c r="R3" t="s">
        <v>39</v>
      </c>
    </row>
    <row r="4" spans="2:18" x14ac:dyDescent="0.25">
      <c r="B4" t="s">
        <v>30</v>
      </c>
      <c r="C4">
        <v>20</v>
      </c>
      <c r="D4">
        <f xml:space="preserve"> C4*50</f>
        <v>1000</v>
      </c>
      <c r="G4" s="3" t="s">
        <v>41</v>
      </c>
      <c r="H4">
        <v>4284.1239572839204</v>
      </c>
      <c r="I4">
        <v>0.99971380960126999</v>
      </c>
      <c r="J4">
        <v>518.45511023069696</v>
      </c>
      <c r="K4">
        <v>-338.41881677779799</v>
      </c>
      <c r="L4">
        <v>4343.96836032792</v>
      </c>
      <c r="M4">
        <v>198.96605904150499</v>
      </c>
      <c r="N4">
        <v>0.56512887417639102</v>
      </c>
      <c r="O4">
        <v>-190.34110678484799</v>
      </c>
      <c r="P4">
        <v>237.90513232984</v>
      </c>
      <c r="Q4">
        <v>565.70242220748196</v>
      </c>
      <c r="R4">
        <f xml:space="preserve"> L4+Q4</f>
        <v>4909.6707825354024</v>
      </c>
    </row>
    <row r="5" spans="2:18" x14ac:dyDescent="0.25">
      <c r="B5" t="s">
        <v>74</v>
      </c>
      <c r="C5">
        <v>30</v>
      </c>
      <c r="D5">
        <f t="shared" ref="D5:D6" si="0" xml:space="preserve"> C5*50</f>
        <v>1500</v>
      </c>
      <c r="G5" t="s">
        <v>44</v>
      </c>
      <c r="H5">
        <v>8415.1287849775308</v>
      </c>
      <c r="I5">
        <v>0.99992405961853703</v>
      </c>
      <c r="J5">
        <v>-1509.9753495277</v>
      </c>
      <c r="K5">
        <v>701.75208716379404</v>
      </c>
      <c r="L5">
        <v>8355.1832992809104</v>
      </c>
      <c r="M5">
        <v>200.33497497014201</v>
      </c>
      <c r="N5">
        <v>0.56657449218738798</v>
      </c>
      <c r="O5">
        <v>384.44295657270499</v>
      </c>
      <c r="P5">
        <v>-230.87051133688601</v>
      </c>
      <c r="Q5">
        <v>463.53525796529902</v>
      </c>
      <c r="R5">
        <f t="shared" ref="R5:R23" si="1" xml:space="preserve"> L5+Q5</f>
        <v>8818.7185572462095</v>
      </c>
    </row>
    <row r="6" spans="2:18" x14ac:dyDescent="0.25">
      <c r="B6" t="s">
        <v>32</v>
      </c>
      <c r="C6">
        <f xml:space="preserve"> C4+C5</f>
        <v>50</v>
      </c>
      <c r="D6">
        <f t="shared" si="0"/>
        <v>2500</v>
      </c>
      <c r="G6" t="s">
        <v>47</v>
      </c>
      <c r="H6">
        <v>955.87691092676903</v>
      </c>
      <c r="I6">
        <v>0.995089947646842</v>
      </c>
      <c r="J6">
        <v>243.13408145648799</v>
      </c>
      <c r="K6">
        <v>-2.4147446048108998</v>
      </c>
      <c r="L6">
        <v>1027.2851637107999</v>
      </c>
      <c r="M6">
        <v>149.822848946221</v>
      </c>
      <c r="N6">
        <v>0.50644417636406203</v>
      </c>
      <c r="O6">
        <v>-344.26534005815103</v>
      </c>
      <c r="P6">
        <v>91.345882773158294</v>
      </c>
      <c r="Q6">
        <v>420.299721656477</v>
      </c>
      <c r="R6">
        <f t="shared" si="1"/>
        <v>1447.5848853672769</v>
      </c>
    </row>
    <row r="7" spans="2:18" x14ac:dyDescent="0.25">
      <c r="G7" t="s">
        <v>48</v>
      </c>
      <c r="H7">
        <v>2737.4304936414701</v>
      </c>
      <c r="I7">
        <v>0.99931747725550402</v>
      </c>
      <c r="J7">
        <v>573.72052221199897</v>
      </c>
      <c r="K7">
        <v>15.122523050684901</v>
      </c>
      <c r="L7">
        <v>2781.9062138886502</v>
      </c>
      <c r="M7">
        <v>164.65245162720001</v>
      </c>
      <c r="N7">
        <v>0.52569031515134401</v>
      </c>
      <c r="O7">
        <v>-275.631520772052</v>
      </c>
      <c r="P7">
        <v>-157.27671094994301</v>
      </c>
      <c r="Q7">
        <v>485.066727398539</v>
      </c>
      <c r="R7">
        <f t="shared" si="1"/>
        <v>3266.9729412871893</v>
      </c>
    </row>
    <row r="8" spans="2:18" x14ac:dyDescent="0.25">
      <c r="G8" t="s">
        <v>49</v>
      </c>
      <c r="H8">
        <v>1176.1053576944801</v>
      </c>
      <c r="I8">
        <v>0.99663558084373904</v>
      </c>
      <c r="J8">
        <v>234.842239362508</v>
      </c>
      <c r="K8">
        <v>-52.515019306935997</v>
      </c>
      <c r="L8">
        <v>1253.9127692434899</v>
      </c>
      <c r="M8">
        <v>195.61636460676499</v>
      </c>
      <c r="N8">
        <v>0.56155351711992096</v>
      </c>
      <c r="O8">
        <v>-87.823110029266999</v>
      </c>
      <c r="P8">
        <v>-87.099174289757997</v>
      </c>
      <c r="Q8">
        <v>624.45407940623602</v>
      </c>
      <c r="R8">
        <f t="shared" si="1"/>
        <v>1878.3668486497259</v>
      </c>
    </row>
    <row r="9" spans="2:18" x14ac:dyDescent="0.25">
      <c r="G9" s="3" t="s">
        <v>50</v>
      </c>
      <c r="H9">
        <v>4551.1396530714801</v>
      </c>
      <c r="I9">
        <v>0.99974569679615</v>
      </c>
      <c r="J9">
        <v>537.06615811538404</v>
      </c>
      <c r="K9">
        <v>416.83321771359402</v>
      </c>
      <c r="L9">
        <v>4605.0430485851402</v>
      </c>
      <c r="M9">
        <v>319.64361660234601</v>
      </c>
      <c r="N9">
        <v>0.66612594881211395</v>
      </c>
      <c r="O9">
        <v>-510.66648273857402</v>
      </c>
      <c r="P9">
        <v>-429.78835064303399</v>
      </c>
      <c r="Q9">
        <v>506.285673745152</v>
      </c>
      <c r="R9">
        <f t="shared" si="1"/>
        <v>5111.3287223302923</v>
      </c>
    </row>
    <row r="10" spans="2:18" x14ac:dyDescent="0.25">
      <c r="B10" t="s">
        <v>70</v>
      </c>
      <c r="G10" t="s">
        <v>51</v>
      </c>
      <c r="H10">
        <v>2470.47989146502</v>
      </c>
      <c r="I10">
        <v>0.99916859458146901</v>
      </c>
      <c r="J10">
        <v>-291.09585800233401</v>
      </c>
      <c r="K10">
        <v>-362.94906229422799</v>
      </c>
      <c r="L10">
        <v>2530.9292465365902</v>
      </c>
      <c r="M10">
        <v>196.79398322079001</v>
      </c>
      <c r="N10">
        <v>0.56281667132964797</v>
      </c>
      <c r="O10">
        <v>138.33624182255701</v>
      </c>
      <c r="P10">
        <v>429.79043044333798</v>
      </c>
      <c r="Q10">
        <v>451.72630480396901</v>
      </c>
      <c r="R10">
        <f t="shared" si="1"/>
        <v>2982.6555513405592</v>
      </c>
    </row>
    <row r="11" spans="2:18" x14ac:dyDescent="0.25">
      <c r="B11" t="s">
        <v>45</v>
      </c>
      <c r="G11" t="s">
        <v>52</v>
      </c>
      <c r="H11">
        <v>12156.6710493624</v>
      </c>
      <c r="I11">
        <v>0.99996333453116804</v>
      </c>
      <c r="J11">
        <v>132.796557947271</v>
      </c>
      <c r="K11">
        <v>-382.811222905509</v>
      </c>
      <c r="L11">
        <v>12254.524575216599</v>
      </c>
      <c r="M11">
        <v>208.01957410615699</v>
      </c>
      <c r="N11">
        <v>0.57452768735405502</v>
      </c>
      <c r="O11">
        <v>-297.425517278938</v>
      </c>
      <c r="P11">
        <v>55.392375772773804</v>
      </c>
      <c r="Q11">
        <v>584.79621289134798</v>
      </c>
      <c r="R11">
        <f t="shared" si="1"/>
        <v>12839.320788107947</v>
      </c>
    </row>
    <row r="12" spans="2:18" x14ac:dyDescent="0.25">
      <c r="B12" t="s">
        <v>46</v>
      </c>
      <c r="G12" t="s">
        <v>53</v>
      </c>
      <c r="H12">
        <v>11913.8260120464</v>
      </c>
      <c r="I12">
        <v>0.99996183785363602</v>
      </c>
      <c r="J12">
        <v>329.11702325777202</v>
      </c>
      <c r="K12">
        <v>-705.143894246277</v>
      </c>
      <c r="L12">
        <v>11993.1483681831</v>
      </c>
      <c r="M12">
        <v>334.69600106299498</v>
      </c>
      <c r="N12">
        <v>0.67587299624038899</v>
      </c>
      <c r="O12">
        <v>-56.898485240986901</v>
      </c>
      <c r="P12">
        <v>743.08400887033304</v>
      </c>
      <c r="Q12">
        <v>429.53443314851501</v>
      </c>
      <c r="R12">
        <f t="shared" si="1"/>
        <v>12422.682801331615</v>
      </c>
    </row>
    <row r="13" spans="2:18" x14ac:dyDescent="0.25">
      <c r="B13" t="s">
        <v>68</v>
      </c>
      <c r="G13" t="s">
        <v>54</v>
      </c>
      <c r="H13">
        <v>1134.4026601047001</v>
      </c>
      <c r="I13">
        <v>0.99640494852941397</v>
      </c>
      <c r="J13">
        <v>-170.162357058483</v>
      </c>
      <c r="K13">
        <v>-293.72046853536199</v>
      </c>
      <c r="L13">
        <v>1187.3782095348899</v>
      </c>
      <c r="M13">
        <v>251.82123377352801</v>
      </c>
      <c r="N13">
        <v>0.61522224160902705</v>
      </c>
      <c r="O13">
        <v>75.9566753699863</v>
      </c>
      <c r="P13">
        <v>602.19382974113205</v>
      </c>
      <c r="Q13">
        <v>409.174465511726</v>
      </c>
      <c r="R13">
        <f t="shared" si="1"/>
        <v>1596.5526750466161</v>
      </c>
    </row>
    <row r="14" spans="2:18" x14ac:dyDescent="0.25">
      <c r="B14" t="s">
        <v>69</v>
      </c>
      <c r="G14" s="3" t="s">
        <v>55</v>
      </c>
      <c r="H14">
        <v>971.52073091404804</v>
      </c>
      <c r="I14">
        <v>0.99523195427702105</v>
      </c>
      <c r="J14">
        <v>-240.168162861139</v>
      </c>
      <c r="K14">
        <v>-74.473340672168803</v>
      </c>
      <c r="L14">
        <v>1041.46284579179</v>
      </c>
      <c r="M14">
        <v>971.52073091404804</v>
      </c>
      <c r="N14">
        <v>0.99523195427702105</v>
      </c>
      <c r="O14">
        <v>-240.168162861139</v>
      </c>
      <c r="P14">
        <v>-74.473340672168803</v>
      </c>
      <c r="Q14">
        <v>1041.46284579179</v>
      </c>
      <c r="R14">
        <f t="shared" si="1"/>
        <v>2082.9256915835799</v>
      </c>
    </row>
    <row r="15" spans="2:18" x14ac:dyDescent="0.25">
      <c r="B15" t="s">
        <v>71</v>
      </c>
      <c r="G15" s="3" t="s">
        <v>56</v>
      </c>
      <c r="H15">
        <v>8872.2097499146894</v>
      </c>
      <c r="I15">
        <v>0.99993159612392601</v>
      </c>
      <c r="J15">
        <v>-863.31519427353601</v>
      </c>
      <c r="K15">
        <v>278.811819054002</v>
      </c>
      <c r="L15">
        <v>8930.6338374639308</v>
      </c>
      <c r="M15">
        <v>234.326019369856</v>
      </c>
      <c r="N15">
        <v>0.59984166725172805</v>
      </c>
      <c r="O15">
        <v>498.43674705602399</v>
      </c>
      <c r="P15">
        <v>-343.19223541849601</v>
      </c>
      <c r="Q15">
        <v>358.16782996835002</v>
      </c>
      <c r="R15">
        <f t="shared" si="1"/>
        <v>9288.8016674322807</v>
      </c>
    </row>
    <row r="16" spans="2:18" x14ac:dyDescent="0.25">
      <c r="B16" t="s">
        <v>72</v>
      </c>
      <c r="G16" t="s">
        <v>57</v>
      </c>
      <c r="H16">
        <v>1625.39318202256</v>
      </c>
      <c r="I16">
        <v>0.99815728004890902</v>
      </c>
      <c r="J16">
        <v>-218.42990895624601</v>
      </c>
      <c r="K16">
        <v>50.353633028796501</v>
      </c>
      <c r="L16">
        <v>1712.59699021817</v>
      </c>
      <c r="M16">
        <v>1625.39318202256</v>
      </c>
      <c r="N16">
        <v>0.99815728004890902</v>
      </c>
      <c r="O16">
        <v>-218.42990895624601</v>
      </c>
      <c r="P16">
        <v>50.353633028796501</v>
      </c>
      <c r="Q16">
        <v>1712.59699021817</v>
      </c>
      <c r="R16">
        <f t="shared" si="1"/>
        <v>3425.1939804363401</v>
      </c>
    </row>
    <row r="17" spans="7:18" x14ac:dyDescent="0.25">
      <c r="G17" t="s">
        <v>58</v>
      </c>
      <c r="H17">
        <v>11970.0740417987</v>
      </c>
      <c r="I17">
        <v>0.99996219256558305</v>
      </c>
      <c r="J17">
        <v>-480.963293867885</v>
      </c>
      <c r="K17">
        <v>-664.48260941930198</v>
      </c>
      <c r="L17">
        <v>12046.7225952394</v>
      </c>
      <c r="M17">
        <v>516.94941179243494</v>
      </c>
      <c r="N17">
        <v>0.76443909244659003</v>
      </c>
      <c r="O17">
        <v>484.06391116922401</v>
      </c>
      <c r="P17">
        <v>705.27841327620604</v>
      </c>
      <c r="Q17">
        <v>710.843358655972</v>
      </c>
      <c r="R17">
        <f t="shared" si="1"/>
        <v>12757.565953895371</v>
      </c>
    </row>
    <row r="18" spans="7:18" x14ac:dyDescent="0.25">
      <c r="G18" t="s">
        <v>59</v>
      </c>
      <c r="H18">
        <v>4929.7387134378496</v>
      </c>
      <c r="I18">
        <v>0.99978250866518603</v>
      </c>
      <c r="J18">
        <v>789.93241640457097</v>
      </c>
      <c r="K18">
        <v>-240.88442046226999</v>
      </c>
      <c r="L18">
        <v>4965.4355686164799</v>
      </c>
      <c r="M18">
        <v>96.569333221194697</v>
      </c>
      <c r="N18">
        <v>0.85361003468931296</v>
      </c>
      <c r="O18">
        <v>-136.836197634017</v>
      </c>
      <c r="P18">
        <v>35.157513976308799</v>
      </c>
      <c r="Q18">
        <v>98.208962540630196</v>
      </c>
      <c r="R18">
        <f t="shared" si="1"/>
        <v>5063.6445311571106</v>
      </c>
    </row>
    <row r="19" spans="7:18" x14ac:dyDescent="0.25">
      <c r="G19" t="s">
        <v>60</v>
      </c>
      <c r="H19">
        <v>1043.15501254418</v>
      </c>
      <c r="I19">
        <v>0.99580957140431603</v>
      </c>
      <c r="J19">
        <v>166.077699923723</v>
      </c>
      <c r="K19">
        <v>265.22325139170499</v>
      </c>
      <c r="L19">
        <v>1099.68620857934</v>
      </c>
      <c r="M19">
        <v>378.30557400070199</v>
      </c>
      <c r="N19">
        <v>0.70157005240252301</v>
      </c>
      <c r="O19">
        <v>-342.07465656436699</v>
      </c>
      <c r="P19">
        <v>-642.84667077205995</v>
      </c>
      <c r="Q19">
        <v>567.93437240491596</v>
      </c>
      <c r="R19">
        <f t="shared" si="1"/>
        <v>1667.6205809842559</v>
      </c>
    </row>
    <row r="20" spans="7:18" x14ac:dyDescent="0.25">
      <c r="G20" s="3" t="s">
        <v>61</v>
      </c>
      <c r="H20">
        <v>378.30557400070199</v>
      </c>
      <c r="I20">
        <v>0.70157005240252301</v>
      </c>
      <c r="J20">
        <v>-342.07465656436699</v>
      </c>
      <c r="K20">
        <v>-642.84667077205995</v>
      </c>
      <c r="L20">
        <v>567.93437240491596</v>
      </c>
      <c r="M20">
        <v>1451.2704259679999</v>
      </c>
      <c r="N20">
        <v>0.91971424915937905</v>
      </c>
      <c r="O20">
        <v>119.06448661234499</v>
      </c>
      <c r="P20">
        <v>653.23743552520295</v>
      </c>
      <c r="Q20">
        <v>2094.7252013716502</v>
      </c>
      <c r="R20">
        <f t="shared" si="1"/>
        <v>2662.659573776566</v>
      </c>
    </row>
    <row r="21" spans="7:18" x14ac:dyDescent="0.25">
      <c r="G21" t="s">
        <v>62</v>
      </c>
      <c r="H21">
        <v>7884.2144698103502</v>
      </c>
      <c r="I21">
        <v>0.99991363074014705</v>
      </c>
      <c r="J21">
        <v>-440.93483189455702</v>
      </c>
      <c r="K21">
        <v>-386.48256958748902</v>
      </c>
      <c r="L21">
        <v>7966.9775035489001</v>
      </c>
      <c r="M21">
        <v>232.33239381469301</v>
      </c>
      <c r="N21">
        <v>0.59801929722460401</v>
      </c>
      <c r="O21">
        <v>561.13033605434498</v>
      </c>
      <c r="P21">
        <v>-43.569337630547203</v>
      </c>
      <c r="Q21">
        <v>416.01486847227397</v>
      </c>
      <c r="R21">
        <f t="shared" si="1"/>
        <v>8382.9923720211737</v>
      </c>
    </row>
    <row r="22" spans="7:18" x14ac:dyDescent="0.25">
      <c r="G22" t="s">
        <v>63</v>
      </c>
      <c r="H22">
        <v>957.28864942720702</v>
      </c>
      <c r="I22">
        <v>0.99510302158580699</v>
      </c>
      <c r="J22">
        <v>-182.31279489669001</v>
      </c>
      <c r="K22">
        <v>111.09425270115101</v>
      </c>
      <c r="L22">
        <v>1035.30299262371</v>
      </c>
      <c r="M22">
        <v>209.41351867006799</v>
      </c>
      <c r="N22">
        <v>0.57594165089024496</v>
      </c>
      <c r="O22">
        <v>467.08682592637098</v>
      </c>
      <c r="P22">
        <v>-251.196756383863</v>
      </c>
      <c r="Q22">
        <v>394.26370547525801</v>
      </c>
      <c r="R22">
        <f t="shared" si="1"/>
        <v>1429.5666980989681</v>
      </c>
    </row>
    <row r="23" spans="7:18" x14ac:dyDescent="0.25">
      <c r="G23" t="s">
        <v>64</v>
      </c>
      <c r="H23">
        <v>2811.8968433341602</v>
      </c>
      <c r="I23">
        <v>0.99935189224342003</v>
      </c>
      <c r="J23">
        <v>340.49575228808499</v>
      </c>
      <c r="K23">
        <v>-597.29911352152203</v>
      </c>
      <c r="L23">
        <v>2832.7651872883798</v>
      </c>
      <c r="M23">
        <v>316.38558293757598</v>
      </c>
      <c r="N23">
        <v>0.66395058446249</v>
      </c>
      <c r="O23">
        <v>-377.60726764711899</v>
      </c>
      <c r="P23">
        <v>426.06913456411701</v>
      </c>
      <c r="Q23">
        <v>607.87912834173096</v>
      </c>
      <c r="R23">
        <f t="shared" si="1"/>
        <v>3440.6443156301107</v>
      </c>
    </row>
    <row r="24" spans="7:18" x14ac:dyDescent="0.25">
      <c r="R24">
        <f xml:space="preserve"> AVERAGE(R4:R23)</f>
        <v>5273.7734959129284</v>
      </c>
    </row>
    <row r="25" spans="7:18" x14ac:dyDescent="0.25">
      <c r="I25" t="s">
        <v>65</v>
      </c>
      <c r="J25" t="s">
        <v>66</v>
      </c>
      <c r="K25" t="s">
        <v>67</v>
      </c>
    </row>
    <row r="26" spans="7:18" x14ac:dyDescent="0.25">
      <c r="I26">
        <v>0</v>
      </c>
      <c r="J26">
        <v>1000</v>
      </c>
      <c r="K26">
        <v>0</v>
      </c>
    </row>
    <row r="27" spans="7:18" x14ac:dyDescent="0.25">
      <c r="I27">
        <v>1000</v>
      </c>
      <c r="J27">
        <v>2000</v>
      </c>
      <c r="K27">
        <v>3</v>
      </c>
    </row>
    <row r="28" spans="7:18" x14ac:dyDescent="0.25">
      <c r="I28">
        <v>2000</v>
      </c>
      <c r="J28">
        <v>3000</v>
      </c>
      <c r="K28">
        <v>3</v>
      </c>
    </row>
    <row r="29" spans="7:18" x14ac:dyDescent="0.25">
      <c r="I29">
        <v>3000</v>
      </c>
      <c r="J29">
        <v>4000</v>
      </c>
      <c r="K29">
        <v>3</v>
      </c>
    </row>
    <row r="30" spans="7:18" x14ac:dyDescent="0.25">
      <c r="I30">
        <v>4000</v>
      </c>
      <c r="J30">
        <v>5000</v>
      </c>
      <c r="K30">
        <v>1</v>
      </c>
    </row>
    <row r="31" spans="7:18" x14ac:dyDescent="0.25">
      <c r="I31">
        <v>5000</v>
      </c>
      <c r="J31">
        <v>6000</v>
      </c>
      <c r="K31">
        <v>2</v>
      </c>
    </row>
    <row r="32" spans="7:18" x14ac:dyDescent="0.25">
      <c r="I32">
        <v>6000</v>
      </c>
      <c r="J32">
        <v>7000</v>
      </c>
      <c r="K32">
        <v>0</v>
      </c>
    </row>
    <row r="33" spans="9:11" x14ac:dyDescent="0.25">
      <c r="I33">
        <v>7000</v>
      </c>
      <c r="J33">
        <v>8000</v>
      </c>
      <c r="K33">
        <v>0</v>
      </c>
    </row>
    <row r="34" spans="9:11" x14ac:dyDescent="0.25">
      <c r="I34">
        <v>8000</v>
      </c>
      <c r="J34">
        <v>9000</v>
      </c>
      <c r="K34">
        <v>2</v>
      </c>
    </row>
    <row r="35" spans="9:11" x14ac:dyDescent="0.25">
      <c r="I35">
        <v>9000</v>
      </c>
      <c r="J35">
        <v>10000</v>
      </c>
      <c r="K35">
        <v>1</v>
      </c>
    </row>
    <row r="36" spans="9:11" x14ac:dyDescent="0.25">
      <c r="I36">
        <v>10000</v>
      </c>
      <c r="J36">
        <v>11000</v>
      </c>
      <c r="K36">
        <v>0</v>
      </c>
    </row>
    <row r="37" spans="9:11" x14ac:dyDescent="0.25">
      <c r="I37">
        <v>11000</v>
      </c>
      <c r="J37">
        <v>12000</v>
      </c>
      <c r="K37">
        <v>0</v>
      </c>
    </row>
    <row r="38" spans="9:11" x14ac:dyDescent="0.25">
      <c r="I38">
        <v>12000</v>
      </c>
      <c r="J38">
        <v>13000</v>
      </c>
      <c r="K38">
        <v>3</v>
      </c>
    </row>
    <row r="39" spans="9:11" x14ac:dyDescent="0.25">
      <c r="I39">
        <v>13000</v>
      </c>
      <c r="J39">
        <v>14000</v>
      </c>
      <c r="K39">
        <v>0</v>
      </c>
    </row>
    <row r="40" spans="9:11" x14ac:dyDescent="0.25">
      <c r="I40">
        <v>14000</v>
      </c>
      <c r="J40">
        <v>15000</v>
      </c>
      <c r="K40">
        <v>0</v>
      </c>
    </row>
    <row r="41" spans="9:11" x14ac:dyDescent="0.25">
      <c r="I41">
        <v>15000</v>
      </c>
      <c r="J41">
        <v>16000</v>
      </c>
      <c r="K4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Table</vt:lpstr>
      <vt:lpstr>Sheet3</vt:lpstr>
    </vt:vector>
  </TitlesOfParts>
  <Company>University of Notre Dame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Cecire</dc:creator>
  <cp:lastModifiedBy>Kenneth Cecire</cp:lastModifiedBy>
  <dcterms:created xsi:type="dcterms:W3CDTF">2017-04-10T16:46:39Z</dcterms:created>
  <dcterms:modified xsi:type="dcterms:W3CDTF">2017-04-10T20:15:11Z</dcterms:modified>
</cp:coreProperties>
</file>